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120" windowWidth="11355" windowHeight="8700" tabRatio="633"/>
  </bookViews>
  <sheets>
    <sheet name="1.10.17" sheetId="9" r:id="rId1"/>
  </sheets>
  <definedNames>
    <definedName name="_xlnm.Print_Area" localSheetId="0">'1.10.17'!$A$1:$L$34</definedName>
  </definedNames>
  <calcPr calcId="145621"/>
</workbook>
</file>

<file path=xl/calcChain.xml><?xml version="1.0" encoding="utf-8"?>
<calcChain xmlns="http://schemas.openxmlformats.org/spreadsheetml/2006/main">
  <c r="K9" i="9" l="1"/>
  <c r="F9" i="9"/>
  <c r="F13" i="9" l="1"/>
  <c r="F25" i="9" l="1"/>
  <c r="D13" i="9"/>
  <c r="D25" i="9" s="1"/>
  <c r="E13" i="9"/>
  <c r="E25" i="9" s="1"/>
  <c r="C13" i="9"/>
  <c r="C25" i="9" s="1"/>
  <c r="H13" i="9"/>
  <c r="H25" i="9" s="1"/>
  <c r="I13" i="9"/>
  <c r="I25" i="9" s="1"/>
  <c r="J13" i="9"/>
  <c r="J25" i="9" s="1"/>
  <c r="K13" i="9"/>
  <c r="K25" i="9" s="1"/>
  <c r="G23" i="9"/>
  <c r="G24" i="9"/>
  <c r="B23" i="9"/>
  <c r="B24" i="9"/>
  <c r="B10" i="9"/>
  <c r="B14" i="9"/>
  <c r="B15" i="9"/>
  <c r="B11" i="9"/>
  <c r="B12" i="9"/>
  <c r="B9" i="9"/>
  <c r="G10" i="9"/>
  <c r="G14" i="9"/>
  <c r="G15" i="9"/>
  <c r="G11" i="9"/>
  <c r="G12" i="9"/>
  <c r="G9" i="9"/>
  <c r="G22" i="9"/>
  <c r="B22" i="9"/>
  <c r="G21" i="9"/>
  <c r="B21" i="9"/>
  <c r="G20" i="9"/>
  <c r="B20" i="9"/>
  <c r="G19" i="9"/>
  <c r="B19" i="9"/>
  <c r="G18" i="9"/>
  <c r="B18" i="9"/>
  <c r="G17" i="9"/>
  <c r="B17" i="9"/>
  <c r="G16" i="9"/>
  <c r="B16" i="9"/>
  <c r="G13" i="9" l="1"/>
  <c r="G25" i="9" s="1"/>
  <c r="B13" i="9"/>
  <c r="B25" i="9" s="1"/>
</calcChain>
</file>

<file path=xl/sharedStrings.xml><?xml version="1.0" encoding="utf-8"?>
<sst xmlns="http://schemas.openxmlformats.org/spreadsheetml/2006/main" count="36" uniqueCount="30">
  <si>
    <t>Финансовое управление</t>
  </si>
  <si>
    <t>Комитет по образованию</t>
  </si>
  <si>
    <t>Управление культуры</t>
  </si>
  <si>
    <t>КСП</t>
  </si>
  <si>
    <t>Наименование органа местного самоуправления      
 (муниципального учреждения)</t>
  </si>
  <si>
    <t>Среднесписочная численность за отчетный период, чел</t>
  </si>
  <si>
    <t>Всего</t>
  </si>
  <si>
    <t>в том числе</t>
  </si>
  <si>
    <t>муниципальные должности</t>
  </si>
  <si>
    <t>муниципальные служащие</t>
  </si>
  <si>
    <t>неотнесенные к муниципальной службе</t>
  </si>
  <si>
    <t>работники учреждений</t>
  </si>
  <si>
    <t xml:space="preserve">Администрация </t>
  </si>
  <si>
    <t>Управление архитектуры и градостроительства</t>
  </si>
  <si>
    <t>Комитет по физической культуре и спорту</t>
  </si>
  <si>
    <t>Управление по чрезвычайным ситуациям</t>
  </si>
  <si>
    <t>Комитет по управлению имуществом</t>
  </si>
  <si>
    <t>Итого</t>
  </si>
  <si>
    <t>Администрация</t>
  </si>
  <si>
    <t>СНД</t>
  </si>
  <si>
    <t>за счет субвенции</t>
  </si>
  <si>
    <t>МТВ</t>
  </si>
  <si>
    <t>Майкопские новости</t>
  </si>
  <si>
    <t>Управление сельского хозяйства</t>
  </si>
  <si>
    <t>Управление ЖКХ и благоустройства</t>
  </si>
  <si>
    <t>Примечание</t>
  </si>
  <si>
    <t>Фактические расходы на оплату труда служащих (работников) учреждений, рублей</t>
  </si>
  <si>
    <t>Руководитель Финансового управления администрации МО "Город Майкоп"</t>
  </si>
  <si>
    <t>В.Н. Орлов</t>
  </si>
  <si>
    <t>Сведения о численности муниципальных служащих органов местного самоуправления, работников муниципальных учреждений 
МО "Город Майкоп" с указанием фактических расходов на оплату их труда
 на 01 октября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</si>
</sst>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sz val="11"/>
      <name val="Arial Cyr"/>
      <charset val="204"/>
    </font>
    <font>
      <sz val="8"/>
      <name val="Arial"/>
      <family val="2"/>
      <charset val="204"/>
    </font>
    <font>
      <sz val="5"/>
      <name val="Arial Cyr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</font>
  </fonts>
  <fills count="3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CD5B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6">
    <xf numFmtId="0" fontId="0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" fillId="0" borderId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5" applyNumberFormat="0" applyAlignment="0" applyProtection="0"/>
    <xf numFmtId="0" fontId="13" fillId="29" borderId="6" applyNumberFormat="0" applyAlignment="0" applyProtection="0"/>
    <xf numFmtId="0" fontId="14" fillId="29" borderId="5" applyNumberFormat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30" borderId="11" applyNumberFormat="0" applyAlignment="0" applyProtection="0"/>
    <xf numFmtId="0" fontId="20" fillId="0" borderId="0" applyNumberFormat="0" applyFill="0" applyBorder="0" applyAlignment="0" applyProtection="0"/>
    <xf numFmtId="0" fontId="21" fillId="31" borderId="0" applyNumberFormat="0" applyBorder="0" applyAlignment="0" applyProtection="0"/>
    <xf numFmtId="0" fontId="10" fillId="0" borderId="0"/>
    <xf numFmtId="0" fontId="10" fillId="0" borderId="0"/>
    <xf numFmtId="0" fontId="22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33" borderId="12" applyNumberFormat="0" applyFont="0" applyAlignment="0" applyProtection="0"/>
    <xf numFmtId="0" fontId="24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6" fillId="34" borderId="0" applyNumberFormat="0" applyBorder="0" applyAlignment="0" applyProtection="0"/>
    <xf numFmtId="4" fontId="27" fillId="0" borderId="14">
      <alignment horizontal="right"/>
    </xf>
  </cellStyleXfs>
  <cellXfs count="49">
    <xf numFmtId="0" fontId="0" fillId="0" borderId="0" xfId="0"/>
    <xf numFmtId="0" fontId="0" fillId="0" borderId="1" xfId="0" applyBorder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35" borderId="1" xfId="0" applyNumberFormat="1" applyFont="1" applyFill="1" applyBorder="1" applyAlignment="1">
      <alignment horizontal="center" vertical="center"/>
    </xf>
    <xf numFmtId="0" fontId="0" fillId="35" borderId="1" xfId="0" applyFont="1" applyFill="1" applyBorder="1" applyAlignment="1">
      <alignment horizontal="center" vertical="center" wrapText="1"/>
    </xf>
    <xf numFmtId="0" fontId="0" fillId="36" borderId="1" xfId="0" applyFont="1" applyFill="1" applyBorder="1" applyAlignment="1">
      <alignment horizontal="center" vertical="center" wrapText="1"/>
    </xf>
    <xf numFmtId="164" fontId="0" fillId="36" borderId="1" xfId="0" applyNumberFormat="1" applyFont="1" applyFill="1" applyBorder="1" applyAlignment="1">
      <alignment horizontal="center" vertical="center"/>
    </xf>
    <xf numFmtId="0" fontId="0" fillId="0" borderId="0" xfId="0" applyFill="1"/>
    <xf numFmtId="164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/>
    <xf numFmtId="164" fontId="0" fillId="3" borderId="1" xfId="0" applyNumberFormat="1" applyFont="1" applyFill="1" applyBorder="1" applyAlignment="1">
      <alignment horizontal="center" vertical="center" wrapText="1"/>
    </xf>
    <xf numFmtId="164" fontId="0" fillId="36" borderId="1" xfId="0" applyNumberFormat="1" applyFont="1" applyFill="1" applyBorder="1" applyAlignment="1">
      <alignment horizontal="center" vertical="center" wrapText="1"/>
    </xf>
    <xf numFmtId="164" fontId="0" fillId="35" borderId="1" xfId="0" applyNumberFormat="1" applyFont="1" applyFill="1" applyBorder="1" applyAlignment="1">
      <alignment horizontal="center" vertical="center" wrapText="1"/>
    </xf>
    <xf numFmtId="0" fontId="2" fillId="37" borderId="1" xfId="0" applyFont="1" applyFill="1" applyBorder="1" applyAlignment="1">
      <alignment horizontal="left" vertical="center" wrapText="1"/>
    </xf>
    <xf numFmtId="0" fontId="7" fillId="37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0" fillId="0" borderId="0" xfId="0"/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distributed" wrapText="1"/>
    </xf>
    <xf numFmtId="0" fontId="4" fillId="0" borderId="0" xfId="0" applyFont="1" applyAlignment="1">
      <alignment horizontal="center" vertical="distributed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6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_Regional Data for IGR" xfId="19"/>
    <cellStyle name="xl105" xfId="45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2" xfId="37"/>
    <cellStyle name="Обычный 3" xfId="38"/>
    <cellStyle name="Плохой" xfId="39" builtinId="27" customBuiltin="1"/>
    <cellStyle name="Пояснение" xfId="40" builtinId="53" customBuiltin="1"/>
    <cellStyle name="Примечание 2" xfId="4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FF0000"/>
  </sheetPr>
  <dimension ref="A1:L35"/>
  <sheetViews>
    <sheetView tabSelected="1" zoomScaleNormal="100" workbookViewId="0">
      <selection activeCell="A31" sqref="A31"/>
    </sheetView>
  </sheetViews>
  <sheetFormatPr defaultRowHeight="12.75" x14ac:dyDescent="0.2"/>
  <cols>
    <col min="1" max="1" width="42.28515625" customWidth="1"/>
    <col min="2" max="2" width="9.28515625" bestFit="1" customWidth="1"/>
    <col min="3" max="3" width="9.85546875" customWidth="1"/>
    <col min="4" max="4" width="8.42578125" customWidth="1"/>
    <col min="5" max="5" width="11.7109375" customWidth="1"/>
    <col min="6" max="6" width="11" customWidth="1"/>
    <col min="7" max="7" width="14.140625" customWidth="1"/>
    <col min="8" max="8" width="12" customWidth="1"/>
    <col min="9" max="9" width="13.42578125" customWidth="1"/>
    <col min="10" max="10" width="13.5703125" customWidth="1"/>
    <col min="11" max="11" width="14.85546875" customWidth="1"/>
    <col min="12" max="12" width="12.7109375" hidden="1" customWidth="1"/>
  </cols>
  <sheetData>
    <row r="1" spans="1:12" x14ac:dyDescent="0.2">
      <c r="K1" s="34"/>
      <c r="L1" s="34"/>
    </row>
    <row r="3" spans="1:12" ht="63.75" customHeight="1" x14ac:dyDescent="0.2">
      <c r="A3" s="36" t="s">
        <v>29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2" ht="15.7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2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2" ht="27.75" customHeight="1" x14ac:dyDescent="0.2">
      <c r="A6" s="38" t="s">
        <v>4</v>
      </c>
      <c r="B6" s="41" t="s">
        <v>5</v>
      </c>
      <c r="C6" s="41"/>
      <c r="D6" s="41"/>
      <c r="E6" s="41"/>
      <c r="F6" s="41"/>
      <c r="G6" s="41" t="s">
        <v>26</v>
      </c>
      <c r="H6" s="41"/>
      <c r="I6" s="41"/>
      <c r="J6" s="41"/>
      <c r="K6" s="41"/>
      <c r="L6" s="43" t="s">
        <v>25</v>
      </c>
    </row>
    <row r="7" spans="1:12" x14ac:dyDescent="0.2">
      <c r="A7" s="39"/>
      <c r="B7" s="42" t="s">
        <v>6</v>
      </c>
      <c r="C7" s="41" t="s">
        <v>7</v>
      </c>
      <c r="D7" s="41"/>
      <c r="E7" s="41"/>
      <c r="F7" s="41"/>
      <c r="G7" s="42" t="s">
        <v>6</v>
      </c>
      <c r="H7" s="41" t="s">
        <v>7</v>
      </c>
      <c r="I7" s="41"/>
      <c r="J7" s="41"/>
      <c r="K7" s="41"/>
      <c r="L7" s="44"/>
    </row>
    <row r="8" spans="1:12" ht="51" x14ac:dyDescent="0.2">
      <c r="A8" s="40"/>
      <c r="B8" s="42"/>
      <c r="C8" s="11" t="s">
        <v>8</v>
      </c>
      <c r="D8" s="11" t="s">
        <v>9</v>
      </c>
      <c r="E8" s="11" t="s">
        <v>10</v>
      </c>
      <c r="F8" s="11" t="s">
        <v>11</v>
      </c>
      <c r="G8" s="42"/>
      <c r="H8" s="11" t="s">
        <v>8</v>
      </c>
      <c r="I8" s="11" t="s">
        <v>9</v>
      </c>
      <c r="J8" s="11" t="s">
        <v>10</v>
      </c>
      <c r="K8" s="11" t="s">
        <v>11</v>
      </c>
      <c r="L8" s="45"/>
    </row>
    <row r="9" spans="1:12" hidden="1" x14ac:dyDescent="0.2">
      <c r="A9" s="12" t="s">
        <v>18</v>
      </c>
      <c r="B9" s="13">
        <f t="shared" ref="B9:B15" si="0">SUM(C9:F9)</f>
        <v>164.70000000000002</v>
      </c>
      <c r="C9" s="13">
        <v>1</v>
      </c>
      <c r="D9" s="13">
        <v>103.4</v>
      </c>
      <c r="E9" s="13">
        <v>4.9000000000000004</v>
      </c>
      <c r="F9" s="13">
        <f>37.6+17.8</f>
        <v>55.400000000000006</v>
      </c>
      <c r="G9" s="25">
        <f>SUM(H9:K9)</f>
        <v>38766406</v>
      </c>
      <c r="H9" s="25">
        <v>768929</v>
      </c>
      <c r="I9" s="25">
        <v>30202976</v>
      </c>
      <c r="J9" s="25">
        <v>684216</v>
      </c>
      <c r="K9" s="25">
        <f>2813814+4296471</f>
        <v>7110285</v>
      </c>
      <c r="L9" s="1"/>
    </row>
    <row r="10" spans="1:12" hidden="1" x14ac:dyDescent="0.2">
      <c r="A10" s="12" t="s">
        <v>20</v>
      </c>
      <c r="B10" s="13">
        <f t="shared" si="0"/>
        <v>11.6</v>
      </c>
      <c r="C10" s="13"/>
      <c r="D10" s="13">
        <v>11.6</v>
      </c>
      <c r="E10" s="13"/>
      <c r="F10" s="13"/>
      <c r="G10" s="25">
        <f>SUM(H10:K10)</f>
        <v>2592961</v>
      </c>
      <c r="H10" s="25"/>
      <c r="I10" s="25">
        <v>2592961</v>
      </c>
      <c r="J10" s="25"/>
      <c r="K10" s="25"/>
      <c r="L10" s="1"/>
    </row>
    <row r="11" spans="1:12" hidden="1" x14ac:dyDescent="0.2">
      <c r="A11" s="12" t="s">
        <v>21</v>
      </c>
      <c r="B11" s="13">
        <f t="shared" si="0"/>
        <v>28.1</v>
      </c>
      <c r="C11" s="13"/>
      <c r="D11" s="13"/>
      <c r="E11" s="13"/>
      <c r="F11" s="13">
        <v>28.1</v>
      </c>
      <c r="G11" s="25">
        <f>SUM(H11:K11)</f>
        <v>5202348</v>
      </c>
      <c r="H11" s="25"/>
      <c r="I11" s="25"/>
      <c r="J11" s="25"/>
      <c r="K11" s="25">
        <v>5202348</v>
      </c>
      <c r="L11" s="1"/>
    </row>
    <row r="12" spans="1:12" hidden="1" x14ac:dyDescent="0.2">
      <c r="A12" s="12" t="s">
        <v>22</v>
      </c>
      <c r="B12" s="13">
        <f>SUM(C12:F12)</f>
        <v>20</v>
      </c>
      <c r="C12" s="13"/>
      <c r="D12" s="13"/>
      <c r="E12" s="13"/>
      <c r="F12" s="13">
        <v>20</v>
      </c>
      <c r="G12" s="25">
        <f>SUM(H12:K12)</f>
        <v>3205824</v>
      </c>
      <c r="H12" s="25"/>
      <c r="I12" s="25"/>
      <c r="J12" s="25"/>
      <c r="K12" s="25">
        <v>3205824</v>
      </c>
      <c r="L12" s="1"/>
    </row>
    <row r="13" spans="1:12" x14ac:dyDescent="0.2">
      <c r="A13" s="28" t="s">
        <v>12</v>
      </c>
      <c r="B13" s="14">
        <f>SUM(C13:F13)</f>
        <v>224.4</v>
      </c>
      <c r="C13" s="17">
        <f t="shared" ref="C13:K13" si="1">SUM(C9:C12)</f>
        <v>1</v>
      </c>
      <c r="D13" s="17">
        <f>SUM(D9:D12)</f>
        <v>115</v>
      </c>
      <c r="E13" s="17">
        <f t="shared" si="1"/>
        <v>4.9000000000000004</v>
      </c>
      <c r="F13" s="17">
        <f>SUM(F9:F12)</f>
        <v>103.5</v>
      </c>
      <c r="G13" s="20">
        <f t="shared" si="1"/>
        <v>49767539</v>
      </c>
      <c r="H13" s="16">
        <f t="shared" si="1"/>
        <v>768929</v>
      </c>
      <c r="I13" s="16">
        <f t="shared" si="1"/>
        <v>32795937</v>
      </c>
      <c r="J13" s="16">
        <f t="shared" si="1"/>
        <v>684216</v>
      </c>
      <c r="K13" s="16">
        <f t="shared" si="1"/>
        <v>15518457</v>
      </c>
      <c r="L13" s="1"/>
    </row>
    <row r="14" spans="1:12" x14ac:dyDescent="0.2">
      <c r="A14" s="28" t="s">
        <v>19</v>
      </c>
      <c r="B14" s="19">
        <f t="shared" si="0"/>
        <v>15.4</v>
      </c>
      <c r="C14" s="18">
        <v>3</v>
      </c>
      <c r="D14" s="18">
        <v>11.4</v>
      </c>
      <c r="E14" s="18">
        <v>1</v>
      </c>
      <c r="F14" s="18"/>
      <c r="G14" s="26">
        <f>SUM(H14:K14)</f>
        <v>5671414</v>
      </c>
      <c r="H14" s="27">
        <v>1894971</v>
      </c>
      <c r="I14" s="27">
        <v>3550315</v>
      </c>
      <c r="J14" s="27">
        <v>226128</v>
      </c>
      <c r="K14" s="27"/>
      <c r="L14" s="1"/>
    </row>
    <row r="15" spans="1:12" x14ac:dyDescent="0.2">
      <c r="A15" s="28" t="s">
        <v>3</v>
      </c>
      <c r="B15" s="19">
        <f t="shared" si="0"/>
        <v>8.8000000000000007</v>
      </c>
      <c r="C15" s="18">
        <v>1</v>
      </c>
      <c r="D15" s="18">
        <v>6.4</v>
      </c>
      <c r="E15" s="18">
        <v>1.4</v>
      </c>
      <c r="F15" s="18"/>
      <c r="G15" s="26">
        <f>SUM(H15:K15)</f>
        <v>2767923</v>
      </c>
      <c r="H15" s="27">
        <v>614955</v>
      </c>
      <c r="I15" s="27">
        <v>2046630</v>
      </c>
      <c r="J15" s="27">
        <v>106338</v>
      </c>
      <c r="K15" s="27"/>
      <c r="L15" s="1"/>
    </row>
    <row r="16" spans="1:12" ht="14.25" customHeight="1" x14ac:dyDescent="0.2">
      <c r="A16" s="28" t="s">
        <v>13</v>
      </c>
      <c r="B16" s="14">
        <f t="shared" ref="B16:B24" si="2">SUM(C16:F16)</f>
        <v>29.5</v>
      </c>
      <c r="C16" s="16"/>
      <c r="D16" s="16">
        <v>21</v>
      </c>
      <c r="E16" s="16">
        <v>8.5</v>
      </c>
      <c r="F16" s="16"/>
      <c r="G16" s="14">
        <f t="shared" ref="G16:G24" si="3">SUM(H16:K16)</f>
        <v>7103691.3599999994</v>
      </c>
      <c r="H16" s="16"/>
      <c r="I16" s="16">
        <v>5529547.1399999997</v>
      </c>
      <c r="J16" s="16">
        <v>1574144.22</v>
      </c>
      <c r="K16" s="16"/>
      <c r="L16" s="1"/>
    </row>
    <row r="17" spans="1:12" ht="14.25" customHeight="1" x14ac:dyDescent="0.2">
      <c r="A17" s="28" t="s">
        <v>14</v>
      </c>
      <c r="B17" s="14">
        <f t="shared" si="2"/>
        <v>141</v>
      </c>
      <c r="C17" s="16"/>
      <c r="D17" s="16">
        <v>3</v>
      </c>
      <c r="E17" s="16"/>
      <c r="F17" s="16">
        <v>138</v>
      </c>
      <c r="G17" s="14">
        <f t="shared" si="3"/>
        <v>17572851.419999998</v>
      </c>
      <c r="H17" s="16"/>
      <c r="I17" s="17">
        <v>1012169.98</v>
      </c>
      <c r="J17" s="17"/>
      <c r="K17" s="16">
        <v>16560681.439999999</v>
      </c>
      <c r="L17" s="1"/>
    </row>
    <row r="18" spans="1:12" ht="15" customHeight="1" x14ac:dyDescent="0.2">
      <c r="A18" s="29" t="s">
        <v>15</v>
      </c>
      <c r="B18" s="14">
        <f t="shared" si="2"/>
        <v>38.9</v>
      </c>
      <c r="C18" s="16"/>
      <c r="D18" s="16">
        <v>13.6</v>
      </c>
      <c r="E18" s="16">
        <v>2</v>
      </c>
      <c r="F18" s="17">
        <v>23.3</v>
      </c>
      <c r="G18" s="14">
        <f t="shared" si="3"/>
        <v>8625591</v>
      </c>
      <c r="H18" s="16"/>
      <c r="I18" s="17">
        <v>3872070</v>
      </c>
      <c r="J18" s="17">
        <v>412124</v>
      </c>
      <c r="K18" s="16">
        <v>4341397</v>
      </c>
      <c r="L18" s="1"/>
    </row>
    <row r="19" spans="1:12" x14ac:dyDescent="0.2">
      <c r="A19" s="28" t="s">
        <v>0</v>
      </c>
      <c r="B19" s="14">
        <f t="shared" si="2"/>
        <v>23.1</v>
      </c>
      <c r="C19" s="16"/>
      <c r="D19" s="16">
        <v>20.100000000000001</v>
      </c>
      <c r="E19" s="16">
        <v>3</v>
      </c>
      <c r="F19" s="16"/>
      <c r="G19" s="14">
        <f t="shared" si="3"/>
        <v>6185887</v>
      </c>
      <c r="H19" s="16"/>
      <c r="I19" s="17">
        <v>5693118</v>
      </c>
      <c r="J19" s="17">
        <v>492769</v>
      </c>
      <c r="K19" s="16"/>
      <c r="L19" s="1"/>
    </row>
    <row r="20" spans="1:12" x14ac:dyDescent="0.2">
      <c r="A20" s="28" t="s">
        <v>16</v>
      </c>
      <c r="B20" s="14">
        <f t="shared" si="2"/>
        <v>43.9</v>
      </c>
      <c r="C20" s="16"/>
      <c r="D20" s="16">
        <v>38.9</v>
      </c>
      <c r="E20" s="16">
        <v>5</v>
      </c>
      <c r="F20" s="16"/>
      <c r="G20" s="14">
        <f t="shared" si="3"/>
        <v>10500490.119999999</v>
      </c>
      <c r="H20" s="16"/>
      <c r="I20" s="22">
        <v>9638411</v>
      </c>
      <c r="J20" s="22">
        <v>862079.12</v>
      </c>
      <c r="K20" s="16"/>
      <c r="L20" s="1"/>
    </row>
    <row r="21" spans="1:12" x14ac:dyDescent="0.2">
      <c r="A21" s="28" t="s">
        <v>2</v>
      </c>
      <c r="B21" s="14">
        <f t="shared" si="2"/>
        <v>463.5</v>
      </c>
      <c r="C21" s="16"/>
      <c r="D21" s="16">
        <v>4</v>
      </c>
      <c r="E21" s="16">
        <v>7</v>
      </c>
      <c r="F21" s="16">
        <v>452.5</v>
      </c>
      <c r="G21" s="14">
        <f t="shared" si="3"/>
        <v>72351801.090000004</v>
      </c>
      <c r="H21" s="16"/>
      <c r="I21" s="22">
        <v>1210689.8999999999</v>
      </c>
      <c r="J21" s="22">
        <v>1454897.93</v>
      </c>
      <c r="K21" s="22">
        <v>69686213.260000005</v>
      </c>
      <c r="L21" s="1"/>
    </row>
    <row r="22" spans="1:12" s="21" customFormat="1" x14ac:dyDescent="0.2">
      <c r="A22" s="28" t="s">
        <v>1</v>
      </c>
      <c r="B22" s="20">
        <f t="shared" si="2"/>
        <v>3609.5</v>
      </c>
      <c r="C22" s="22"/>
      <c r="D22" s="22">
        <v>13</v>
      </c>
      <c r="E22" s="22">
        <v>4.8</v>
      </c>
      <c r="F22" s="23">
        <v>3591.7</v>
      </c>
      <c r="G22" s="20">
        <f t="shared" si="3"/>
        <v>564329300</v>
      </c>
      <c r="H22" s="22"/>
      <c r="I22" s="22">
        <v>3651719.58</v>
      </c>
      <c r="J22" s="22">
        <v>890064.09</v>
      </c>
      <c r="K22" s="22">
        <v>559787516.33000004</v>
      </c>
      <c r="L22" s="24"/>
    </row>
    <row r="23" spans="1:12" x14ac:dyDescent="0.2">
      <c r="A23" s="28" t="s">
        <v>23</v>
      </c>
      <c r="B23" s="14">
        <f t="shared" si="2"/>
        <v>5</v>
      </c>
      <c r="C23" s="16"/>
      <c r="D23" s="16">
        <v>5</v>
      </c>
      <c r="E23" s="16"/>
      <c r="F23" s="16"/>
      <c r="G23" s="14">
        <f t="shared" si="3"/>
        <v>1337845.69</v>
      </c>
      <c r="H23" s="16"/>
      <c r="I23" s="16">
        <v>1337845.69</v>
      </c>
      <c r="J23" s="16"/>
      <c r="K23" s="16"/>
      <c r="L23" s="1"/>
    </row>
    <row r="24" spans="1:12" x14ac:dyDescent="0.2">
      <c r="A24" s="28" t="s">
        <v>24</v>
      </c>
      <c r="B24" s="14">
        <f t="shared" si="2"/>
        <v>88</v>
      </c>
      <c r="C24" s="16"/>
      <c r="D24" s="16">
        <v>25</v>
      </c>
      <c r="E24" s="16">
        <v>2</v>
      </c>
      <c r="F24" s="16">
        <v>61</v>
      </c>
      <c r="G24" s="14">
        <f t="shared" si="3"/>
        <v>18775261.629999999</v>
      </c>
      <c r="H24" s="16"/>
      <c r="I24" s="16">
        <v>6754943.4800000004</v>
      </c>
      <c r="J24" s="16">
        <v>332878.13</v>
      </c>
      <c r="K24" s="22">
        <v>11687440.02</v>
      </c>
      <c r="L24" s="1"/>
    </row>
    <row r="25" spans="1:12" x14ac:dyDescent="0.2">
      <c r="A25" s="10" t="s">
        <v>17</v>
      </c>
      <c r="B25" s="14">
        <f t="shared" ref="B25:K25" si="4">SUM(B13+B16+B17+B18+B19+B20+B21+B22+B23+B24)+B14+B15</f>
        <v>4691</v>
      </c>
      <c r="C25" s="14">
        <f t="shared" si="4"/>
        <v>5</v>
      </c>
      <c r="D25" s="14">
        <f>SUM(D13+D16+D17+D18+D19+D20+D21+D22+D23+D24)+D14+D15</f>
        <v>276.39999999999998</v>
      </c>
      <c r="E25" s="14">
        <f t="shared" si="4"/>
        <v>39.599999999999994</v>
      </c>
      <c r="F25" s="14">
        <f t="shared" si="4"/>
        <v>4370</v>
      </c>
      <c r="G25" s="14">
        <f t="shared" si="4"/>
        <v>764989595.31000006</v>
      </c>
      <c r="H25" s="14">
        <f t="shared" si="4"/>
        <v>3278855</v>
      </c>
      <c r="I25" s="14">
        <f t="shared" si="4"/>
        <v>77093396.769999996</v>
      </c>
      <c r="J25" s="14">
        <f t="shared" si="4"/>
        <v>7035638.4899999993</v>
      </c>
      <c r="K25" s="14">
        <f t="shared" si="4"/>
        <v>677581705.05000007</v>
      </c>
      <c r="L25" s="1"/>
    </row>
    <row r="26" spans="1:12" ht="9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2" s="21" customFormat="1" x14ac:dyDescent="0.2">
      <c r="A27" s="30"/>
      <c r="B27" s="31"/>
      <c r="C27" s="31"/>
      <c r="D27" s="31"/>
      <c r="E27" s="31"/>
      <c r="F27" s="31"/>
      <c r="G27" s="31"/>
      <c r="H27" s="47"/>
      <c r="I27" s="47"/>
      <c r="J27" s="47"/>
      <c r="K27" s="47"/>
      <c r="L27" s="47"/>
    </row>
    <row r="28" spans="1:12" s="21" customFormat="1" ht="14.25" x14ac:dyDescent="0.2">
      <c r="A28" s="46"/>
      <c r="B28" s="46"/>
      <c r="C28" s="46"/>
      <c r="D28" s="46"/>
      <c r="E28" s="46"/>
      <c r="F28" s="46"/>
      <c r="G28" s="46"/>
      <c r="H28" s="46"/>
      <c r="I28" s="46"/>
      <c r="J28" s="32"/>
      <c r="K28" s="32"/>
    </row>
    <row r="29" spans="1:12" s="21" customFormat="1" ht="28.5" x14ac:dyDescent="0.2">
      <c r="A29" s="33" t="s">
        <v>27</v>
      </c>
      <c r="B29" s="48" t="s">
        <v>28</v>
      </c>
      <c r="C29" s="48"/>
      <c r="D29" s="48"/>
      <c r="E29" s="48"/>
      <c r="F29" s="48"/>
      <c r="G29" s="48"/>
      <c r="H29" s="48"/>
      <c r="I29" s="48"/>
      <c r="J29" s="48"/>
      <c r="K29" s="48"/>
    </row>
    <row r="30" spans="1:12" ht="14.25" x14ac:dyDescent="0.2">
      <c r="A30" s="15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2" x14ac:dyDescent="0.2">
      <c r="A31" s="5"/>
      <c r="B31" s="3"/>
      <c r="C31" s="3"/>
      <c r="D31" s="3"/>
      <c r="E31" s="35"/>
      <c r="F31" s="35"/>
      <c r="G31" s="35"/>
      <c r="H31" s="3"/>
      <c r="I31" s="3"/>
      <c r="J31" s="3"/>
      <c r="K31" s="3"/>
    </row>
    <row r="32" spans="1:12" x14ac:dyDescent="0.2">
      <c r="A32" s="8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">
      <c r="A33" s="9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">
      <c r="A34" s="6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</sheetData>
  <mergeCells count="14">
    <mergeCell ref="K1:L1"/>
    <mergeCell ref="E31:G31"/>
    <mergeCell ref="A3:K3"/>
    <mergeCell ref="A6:A8"/>
    <mergeCell ref="B6:F6"/>
    <mergeCell ref="G6:K6"/>
    <mergeCell ref="B7:B8"/>
    <mergeCell ref="C7:F7"/>
    <mergeCell ref="G7:G8"/>
    <mergeCell ref="L6:L8"/>
    <mergeCell ref="H7:K7"/>
    <mergeCell ref="A28:I28"/>
    <mergeCell ref="H27:L27"/>
    <mergeCell ref="B29:K2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1.10.17</vt:lpstr>
      <vt:lpstr>'1.10.17'!Область_печати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pavlovski</dc:creator>
  <cp:lastModifiedBy>SvetetskayaO</cp:lastModifiedBy>
  <cp:lastPrinted>2017-10-04T05:09:22Z</cp:lastPrinted>
  <dcterms:created xsi:type="dcterms:W3CDTF">2009-01-13T06:01:05Z</dcterms:created>
  <dcterms:modified xsi:type="dcterms:W3CDTF">2017-10-04T05:13:43Z</dcterms:modified>
</cp:coreProperties>
</file>